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044399D5-1FF0-4DB9-870B-7F52BAF5441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ox Score" sheetId="1" r:id="rId1"/>
    <sheet name="4 Q´s" sheetId="2" r:id="rId2"/>
  </sheets>
  <definedNames>
    <definedName name="_xlnm.Print_Area" localSheetId="1">'4 Q´s'!$A$1:$M$46</definedName>
    <definedName name="table" localSheetId="1">#REF!</definedName>
    <definedName name="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2" l="1"/>
  <c r="P21" i="2" s="1"/>
  <c r="P18" i="2"/>
  <c r="Q17" i="2"/>
  <c r="Q18" i="2" s="1"/>
  <c r="P17" i="2"/>
  <c r="J26" i="1"/>
  <c r="J27" i="1" s="1"/>
  <c r="I26" i="1"/>
  <c r="I27" i="1" s="1"/>
  <c r="H26" i="1"/>
  <c r="H27" i="1" s="1"/>
  <c r="G26" i="1"/>
  <c r="G27" i="1" s="1"/>
  <c r="F26" i="1"/>
  <c r="F27" i="1" s="1"/>
  <c r="E26" i="1"/>
  <c r="E27" i="1" s="1"/>
  <c r="J21" i="1"/>
  <c r="I21" i="1"/>
  <c r="H21" i="1"/>
  <c r="G21" i="1"/>
  <c r="F21" i="1"/>
  <c r="E21" i="1"/>
  <c r="P19" i="2" l="1"/>
  <c r="Q19" i="2" s="1"/>
  <c r="Q20" i="2" s="1"/>
  <c r="Q21" i="2" s="1"/>
  <c r="P20" i="2"/>
</calcChain>
</file>

<file path=xl/sharedStrings.xml><?xml version="1.0" encoding="utf-8"?>
<sst xmlns="http://schemas.openxmlformats.org/spreadsheetml/2006/main" count="54" uniqueCount="50">
  <si>
    <t>BOX SCORE</t>
  </si>
  <si>
    <t>Objetivo</t>
  </si>
  <si>
    <t>Cumplimiento</t>
  </si>
  <si>
    <t>Unidades por persona</t>
  </si>
  <si>
    <t>Envíos a tiempo</t>
  </si>
  <si>
    <t>Tiempo de entrega (dias)</t>
  </si>
  <si>
    <t>Días de puerta a puerta</t>
  </si>
  <si>
    <t>Calidad a la primera</t>
  </si>
  <si>
    <t>Nivel sigma</t>
  </si>
  <si>
    <t>Costo de no calidad</t>
  </si>
  <si>
    <t>Costo promedio del producto</t>
  </si>
  <si>
    <t>Valor del inventario</t>
  </si>
  <si>
    <t>Vueltas de inventario</t>
  </si>
  <si>
    <t>Costo de mantenimiento</t>
  </si>
  <si>
    <t>Evaluación 5´s</t>
  </si>
  <si>
    <t>OEE</t>
  </si>
  <si>
    <t>Tiempo de lanzamiento NP</t>
  </si>
  <si>
    <t>Velocidad de demanda</t>
  </si>
  <si>
    <t>Veocidad de producción</t>
  </si>
  <si>
    <t>Capacidad Disponible</t>
  </si>
  <si>
    <t>Ingreso</t>
  </si>
  <si>
    <t>Costo de Material</t>
  </si>
  <si>
    <t>Costo de Conversión</t>
  </si>
  <si>
    <t xml:space="preserve">Utilidad Bruta del Value Stream </t>
  </si>
  <si>
    <t>Retorno de la cadena</t>
  </si>
  <si>
    <t>De acuerdo al objetivo planeado</t>
  </si>
  <si>
    <t>Cerca del objetivo planeado</t>
  </si>
  <si>
    <t>Lejos del objetivo planeado</t>
  </si>
  <si>
    <t>Fecha Actual</t>
  </si>
  <si>
    <t>Semana</t>
  </si>
  <si>
    <r>
      <t>Métrico: Efectividad Total de los Equipos (OEE)</t>
    </r>
    <r>
      <rPr>
        <sz val="10"/>
        <rFont val="Arial"/>
        <family val="2"/>
      </rPr>
      <t xml:space="preserve">              </t>
    </r>
  </si>
  <si>
    <t>Objetivo  Maximizar el tiempo productivo de los equipos para asegurar entregas a tiempo</t>
  </si>
  <si>
    <t>Meta</t>
  </si>
  <si>
    <t>Causas</t>
  </si>
  <si>
    <t>Min</t>
  </si>
  <si>
    <t xml:space="preserve">Descompostura </t>
  </si>
  <si>
    <t>Set up</t>
  </si>
  <si>
    <t>Atoramientos</t>
  </si>
  <si>
    <t>Defectos</t>
  </si>
  <si>
    <t>Ajustes</t>
  </si>
  <si>
    <t>Sem</t>
  </si>
  <si>
    <t>M.A.</t>
  </si>
  <si>
    <t>Descrición</t>
  </si>
  <si>
    <t>Fecha</t>
  </si>
  <si>
    <t>Fecha fin</t>
  </si>
  <si>
    <t>A.M</t>
  </si>
  <si>
    <t>Evento superlimpieza</t>
  </si>
  <si>
    <t>Implementación de mtto. Preventivo</t>
  </si>
  <si>
    <t>Mantenimiento autónomo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</si>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</sst>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_(* #,##0_);_(* \(#,##0\);_(* &quot;-&quot;??_);_(@_)"/>
    <numFmt numFmtId="167" formatCode="_(&quot;N$&quot;* #,##0.00_);_(&quot;N$&quot;* \(#,##0.00\);_(&quot;N$&quot;* &quot;-&quot;??_);_(@_)"/>
    <numFmt numFmtId="168" formatCode="_-&quot;$&quot;* #,##0_-;\-&quot;$&quot;* #,##0_-;_-&quot;$&quot;* &quot;-&quot;??_-;_-@_-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3"/>
      <name val="Arial"/>
      <family val="2"/>
    </font>
    <font>
      <sz val="10"/>
      <color indexed="10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b/>
      <sz val="11"/>
      <name val="Arial"/>
      <family val="2"/>
    </font>
    <font>
      <b/>
      <sz val="8"/>
      <color indexed="18"/>
      <name val="Comic Sans MS"/>
      <family val="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16" fontId="1" fillId="2" borderId="2" xfId="0" applyNumberFormat="1" applyFont="1" applyFill="1" applyBorder="1"/>
    <xf numFmtId="16" fontId="1" fillId="2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1" fillId="3" borderId="3" xfId="0" applyFont="1" applyFill="1" applyBorder="1"/>
    <xf numFmtId="164" fontId="1" fillId="6" borderId="2" xfId="3" applyNumberFormat="1" applyFont="1" applyFill="1" applyBorder="1"/>
    <xf numFmtId="43" fontId="1" fillId="7" borderId="3" xfId="1" applyNumberFormat="1" applyFont="1" applyFill="1" applyBorder="1"/>
    <xf numFmtId="43" fontId="1" fillId="5" borderId="2" xfId="1" applyNumberFormat="1" applyFont="1" applyFill="1" applyBorder="1"/>
    <xf numFmtId="43" fontId="1" fillId="7" borderId="2" xfId="1" applyNumberFormat="1" applyFont="1" applyFill="1" applyBorder="1"/>
    <xf numFmtId="0" fontId="1" fillId="7" borderId="2" xfId="0" applyFont="1" applyFill="1" applyBorder="1"/>
    <xf numFmtId="0" fontId="6" fillId="2" borderId="0" xfId="0" applyFont="1" applyFill="1"/>
    <xf numFmtId="9" fontId="1" fillId="3" borderId="3" xfId="0" applyNumberFormat="1" applyFont="1" applyFill="1" applyBorder="1"/>
    <xf numFmtId="9" fontId="1" fillId="7" borderId="3" xfId="3" applyFont="1" applyFill="1" applyBorder="1"/>
    <xf numFmtId="9" fontId="1" fillId="5" borderId="2" xfId="3" applyFont="1" applyFill="1" applyBorder="1"/>
    <xf numFmtId="9" fontId="1" fillId="7" borderId="2" xfId="3" applyFont="1" applyFill="1" applyBorder="1"/>
    <xf numFmtId="0" fontId="1" fillId="7" borderId="3" xfId="0" applyFont="1" applyFill="1" applyBorder="1"/>
    <xf numFmtId="166" fontId="1" fillId="5" borderId="2" xfId="1" applyNumberFormat="1" applyFont="1" applyFill="1" applyBorder="1"/>
    <xf numFmtId="166" fontId="1" fillId="7" borderId="2" xfId="1" applyNumberFormat="1" applyFont="1" applyFill="1" applyBorder="1"/>
    <xf numFmtId="164" fontId="1" fillId="8" borderId="2" xfId="3" applyNumberFormat="1" applyFont="1" applyFill="1" applyBorder="1"/>
    <xf numFmtId="164" fontId="1" fillId="5" borderId="2" xfId="3" applyNumberFormat="1" applyFont="1" applyFill="1" applyBorder="1"/>
    <xf numFmtId="165" fontId="1" fillId="7" borderId="3" xfId="1" applyFont="1" applyFill="1" applyBorder="1"/>
    <xf numFmtId="165" fontId="1" fillId="5" borderId="2" xfId="1" applyFont="1" applyFill="1" applyBorder="1"/>
    <xf numFmtId="168" fontId="6" fillId="3" borderId="2" xfId="2" applyNumberFormat="1" applyFont="1" applyFill="1" applyBorder="1"/>
    <xf numFmtId="168" fontId="6" fillId="7" borderId="2" xfId="2" applyNumberFormat="1" applyFont="1" applyFill="1" applyBorder="1"/>
    <xf numFmtId="168" fontId="6" fillId="5" borderId="2" xfId="2" applyNumberFormat="1" applyFont="1" applyFill="1" applyBorder="1"/>
    <xf numFmtId="167" fontId="6" fillId="7" borderId="2" xfId="2" applyFont="1" applyFill="1" applyBorder="1"/>
    <xf numFmtId="167" fontId="6" fillId="5" borderId="2" xfId="2" applyFont="1" applyFill="1" applyBorder="1"/>
    <xf numFmtId="168" fontId="1" fillId="7" borderId="3" xfId="2" applyNumberFormat="1" applyFont="1" applyFill="1" applyBorder="1"/>
    <xf numFmtId="168" fontId="1" fillId="5" borderId="2" xfId="2" applyNumberFormat="1" applyFont="1" applyFill="1" applyBorder="1"/>
    <xf numFmtId="168" fontId="1" fillId="7" borderId="2" xfId="2" applyNumberFormat="1" applyFont="1" applyFill="1" applyBorder="1"/>
    <xf numFmtId="168" fontId="6" fillId="7" borderId="3" xfId="2" applyNumberFormat="1" applyFont="1" applyFill="1" applyBorder="1"/>
    <xf numFmtId="0" fontId="7" fillId="5" borderId="2" xfId="4" applyFill="1" applyBorder="1" applyAlignment="1" applyProtection="1"/>
    <xf numFmtId="9" fontId="1" fillId="3" borderId="3" xfId="3" applyFont="1" applyFill="1" applyBorder="1"/>
    <xf numFmtId="0" fontId="1" fillId="9" borderId="2" xfId="0" applyFont="1" applyFill="1" applyBorder="1"/>
    <xf numFmtId="0" fontId="1" fillId="3" borderId="2" xfId="0" applyFont="1" applyFill="1" applyBorder="1"/>
    <xf numFmtId="9" fontId="1" fillId="4" borderId="2" xfId="3" applyFont="1" applyFill="1" applyBorder="1"/>
    <xf numFmtId="9" fontId="1" fillId="10" borderId="2" xfId="3" applyFont="1" applyFill="1" applyBorder="1"/>
    <xf numFmtId="9" fontId="1" fillId="9" borderId="2" xfId="3" applyFont="1" applyFill="1" applyBorder="1"/>
    <xf numFmtId="9" fontId="2" fillId="4" borderId="2" xfId="3" applyFont="1" applyFill="1" applyBorder="1"/>
    <xf numFmtId="9" fontId="2" fillId="10" borderId="2" xfId="3" applyFont="1" applyFill="1" applyBorder="1"/>
    <xf numFmtId="9" fontId="2" fillId="9" borderId="2" xfId="3" applyFont="1" applyFill="1" applyBorder="1"/>
    <xf numFmtId="0" fontId="1" fillId="10" borderId="2" xfId="0" applyFont="1" applyFill="1" applyBorder="1"/>
    <xf numFmtId="0" fontId="1" fillId="11" borderId="2" xfId="0" applyFont="1" applyFill="1" applyBorder="1"/>
    <xf numFmtId="168" fontId="1" fillId="4" borderId="2" xfId="2" applyNumberFormat="1" applyFont="1" applyFill="1" applyBorder="1"/>
    <xf numFmtId="168" fontId="6" fillId="12" borderId="2" xfId="2" applyNumberFormat="1" applyFont="1" applyFill="1" applyBorder="1"/>
    <xf numFmtId="168" fontId="6" fillId="11" borderId="2" xfId="2" applyNumberFormat="1" applyFont="1" applyFill="1" applyBorder="1"/>
    <xf numFmtId="0" fontId="1" fillId="12" borderId="2" xfId="0" applyFont="1" applyFill="1" applyBorder="1"/>
    <xf numFmtId="168" fontId="8" fillId="12" borderId="2" xfId="2" applyNumberFormat="1" applyFont="1" applyFill="1" applyBorder="1"/>
    <xf numFmtId="168" fontId="8" fillId="11" borderId="2" xfId="2" applyNumberFormat="1" applyFont="1" applyFill="1" applyBorder="1"/>
    <xf numFmtId="164" fontId="1" fillId="4" borderId="2" xfId="3" applyNumberFormat="1" applyFont="1" applyFill="1" applyBorder="1"/>
    <xf numFmtId="10" fontId="2" fillId="12" borderId="2" xfId="3" applyNumberFormat="1" applyFont="1" applyFill="1" applyBorder="1"/>
    <xf numFmtId="10" fontId="2" fillId="11" borderId="2" xfId="3" applyNumberFormat="1" applyFont="1" applyFill="1" applyBorder="1"/>
    <xf numFmtId="0" fontId="6" fillId="9" borderId="0" xfId="0" applyFont="1" applyFill="1"/>
    <xf numFmtId="0" fontId="6" fillId="5" borderId="0" xfId="0" applyFont="1" applyFill="1"/>
    <xf numFmtId="0" fontId="6" fillId="13" borderId="0" xfId="0" applyFont="1" applyFill="1"/>
    <xf numFmtId="0" fontId="0" fillId="2" borderId="0" xfId="0" applyFill="1"/>
    <xf numFmtId="15" fontId="0" fillId="2" borderId="2" xfId="0" applyNumberFormat="1" applyFill="1" applyBorder="1"/>
    <xf numFmtId="0" fontId="0" fillId="2" borderId="0" xfId="0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2" borderId="4" xfId="0" applyFont="1" applyFill="1" applyBorder="1"/>
    <xf numFmtId="0" fontId="0" fillId="2" borderId="5" xfId="0" applyFill="1" applyBorder="1"/>
    <xf numFmtId="0" fontId="0" fillId="2" borderId="3" xfId="0" applyFill="1" applyBorder="1"/>
    <xf numFmtId="0" fontId="2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9" fontId="0" fillId="2" borderId="0" xfId="3" applyFont="1" applyFill="1"/>
    <xf numFmtId="166" fontId="0" fillId="2" borderId="0" xfId="1" applyNumberFormat="1" applyFont="1" applyFill="1"/>
    <xf numFmtId="9" fontId="0" fillId="2" borderId="0" xfId="0" applyNumberFormat="1" applyFill="1"/>
    <xf numFmtId="166" fontId="2" fillId="2" borderId="0" xfId="0" applyNumberFormat="1" applyFont="1" applyFill="1"/>
    <xf numFmtId="0" fontId="10" fillId="3" borderId="9" xfId="0" applyFont="1" applyFill="1" applyBorder="1"/>
    <xf numFmtId="0" fontId="10" fillId="3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14" fontId="6" fillId="2" borderId="9" xfId="0" applyNumberFormat="1" applyFont="1" applyFill="1" applyBorder="1"/>
    <xf numFmtId="0" fontId="0" fillId="2" borderId="9" xfId="0" applyFill="1" applyBorder="1"/>
    <xf numFmtId="0" fontId="0" fillId="2" borderId="6" xfId="0" applyFill="1" applyBorder="1"/>
  </cellXfs>
  <cellStyles count="5">
    <cellStyle name="Hipervínculo" xfId="4" builtinId="8"/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Efectividad Total de los Equipos</a:t>
            </a:r>
          </a:p>
        </c:rich>
      </c:tx>
      <c:layout>
        <c:manualLayout>
          <c:xMode val="edge"/>
          <c:yMode val="edge"/>
          <c:x val="0.29698374396748806"/>
          <c:y val="3.73132525101029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9350348027844"/>
          <c:y val="0.19029885417672546"/>
          <c:w val="0.77958236658932711"/>
          <c:h val="0.50373226105603719"/>
        </c:manualLayout>
      </c:layout>
      <c:lineChart>
        <c:grouping val="standard"/>
        <c:varyColors val="0"/>
        <c:ser>
          <c:idx val="0"/>
          <c:order val="0"/>
          <c:tx>
            <c:strRef>
              <c:f>'4 Q´s'!$O$4</c:f>
              <c:strCache>
                <c:ptCount val="1"/>
                <c:pt idx="0">
                  <c:v>OEE</c:v>
                </c:pt>
              </c:strCache>
            </c:strRef>
          </c:tx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val>
            <c:numRef>
              <c:f>'4 Q´s'!$O$5:$O$14</c:f>
              <c:numCache>
                <c:formatCode>0%</c:formatCode>
                <c:ptCount val="10"/>
                <c:pt idx="1">
                  <c:v>0.36</c:v>
                </c:pt>
                <c:pt idx="2">
                  <c:v>0.48</c:v>
                </c:pt>
                <c:pt idx="3">
                  <c:v>0.49</c:v>
                </c:pt>
                <c:pt idx="4">
                  <c:v>0.56000000000000005</c:v>
                </c:pt>
                <c:pt idx="5">
                  <c:v>0.59</c:v>
                </c:pt>
                <c:pt idx="6">
                  <c:v>0.63</c:v>
                </c:pt>
                <c:pt idx="7">
                  <c:v>0.65</c:v>
                </c:pt>
                <c:pt idx="8">
                  <c:v>0.71</c:v>
                </c:pt>
                <c:pt idx="9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7A-414A-B07A-4E42D349F46B}"/>
            </c:ext>
          </c:extLst>
        </c:ser>
        <c:ser>
          <c:idx val="1"/>
          <c:order val="1"/>
          <c:tx>
            <c:strRef>
              <c:f>'4 Q´s'!$P$4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none"/>
          </c:marker>
          <c:val>
            <c:numRef>
              <c:f>'4 Q´s'!$P$5:$P$14</c:f>
              <c:numCache>
                <c:formatCode>0%</c:formatCode>
                <c:ptCount val="10"/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7A-414A-B07A-4E42D349F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550784"/>
        <c:axId val="64552320"/>
      </c:lineChart>
      <c:catAx>
        <c:axId val="6455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552320"/>
        <c:crosses val="autoZero"/>
        <c:auto val="1"/>
        <c:lblAlgn val="ctr"/>
        <c:lblOffset val="100"/>
        <c:tickMarkSkip val="1"/>
        <c:noMultiLvlLbl val="0"/>
      </c:catAx>
      <c:valAx>
        <c:axId val="6455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5507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s-ES"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453867490115664"/>
          <c:y val="7.0895651556034944E-2"/>
          <c:w val="0.25925984533204338"/>
          <c:h val="8.2089701801724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es-ES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31510261841411"/>
          <c:y val="9.6654275092936906E-2"/>
          <c:w val="0.75926097561526951"/>
          <c:h val="0.5650557620817846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'4 Q´s'!$N$17:$N$21</c:f>
              <c:strCache>
                <c:ptCount val="5"/>
                <c:pt idx="0">
                  <c:v>Descompostura </c:v>
                </c:pt>
                <c:pt idx="1">
                  <c:v>Set up</c:v>
                </c:pt>
                <c:pt idx="2">
                  <c:v>Atoramientos</c:v>
                </c:pt>
                <c:pt idx="3">
                  <c:v>Defectos</c:v>
                </c:pt>
                <c:pt idx="4">
                  <c:v>Ajustes</c:v>
                </c:pt>
              </c:strCache>
            </c:strRef>
          </c:cat>
          <c:val>
            <c:numRef>
              <c:f>'4 Q´s'!$O$17:$O$21</c:f>
              <c:numCache>
                <c:formatCode>General</c:formatCode>
                <c:ptCount val="5"/>
                <c:pt idx="0" formatCode="_(* #,##0_);_(* \(#,##0\);_(* &quot;-&quot;??_);_(@_)">
                  <c:v>198</c:v>
                </c:pt>
                <c:pt idx="1">
                  <c:v>78</c:v>
                </c:pt>
                <c:pt idx="2">
                  <c:v>45</c:v>
                </c:pt>
                <c:pt idx="3">
                  <c:v>35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A-4703-8A9C-73685A132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73616768"/>
        <c:axId val="7362675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DD0806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'4 Q´s'!$N$17:$N$21</c:f>
              <c:strCache>
                <c:ptCount val="5"/>
                <c:pt idx="0">
                  <c:v>Descompostura </c:v>
                </c:pt>
                <c:pt idx="1">
                  <c:v>Set up</c:v>
                </c:pt>
                <c:pt idx="2">
                  <c:v>Atoramientos</c:v>
                </c:pt>
                <c:pt idx="3">
                  <c:v>Defectos</c:v>
                </c:pt>
                <c:pt idx="4">
                  <c:v>Ajustes</c:v>
                </c:pt>
              </c:strCache>
            </c:strRef>
          </c:cat>
          <c:val>
            <c:numRef>
              <c:f>'4 Q´s'!$Q$17:$Q$21</c:f>
              <c:numCache>
                <c:formatCode>0%</c:formatCode>
                <c:ptCount val="5"/>
                <c:pt idx="0">
                  <c:v>0.53369272237196763</c:v>
                </c:pt>
                <c:pt idx="1">
                  <c:v>0.7439353099730458</c:v>
                </c:pt>
                <c:pt idx="2">
                  <c:v>0.86522911051212936</c:v>
                </c:pt>
                <c:pt idx="3">
                  <c:v>0.95956873315363878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5A-4703-8A9C-73685A132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628288"/>
        <c:axId val="73630080"/>
      </c:lineChart>
      <c:catAx>
        <c:axId val="7361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26752"/>
        <c:crosses val="autoZero"/>
        <c:auto val="0"/>
        <c:lblAlgn val="ctr"/>
        <c:lblOffset val="100"/>
        <c:tickMarkSkip val="1"/>
        <c:noMultiLvlLbl val="0"/>
      </c:catAx>
      <c:valAx>
        <c:axId val="73626752"/>
        <c:scaling>
          <c:orientation val="minMax"/>
          <c:max val="371"/>
          <c:min val="0"/>
        </c:scaling>
        <c:delete val="0"/>
        <c:axPos val="l"/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16768"/>
        <c:crosses val="autoZero"/>
        <c:crossBetween val="between"/>
      </c:valAx>
      <c:catAx>
        <c:axId val="73628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630080"/>
        <c:crosses val="autoZero"/>
        <c:auto val="0"/>
        <c:lblAlgn val="ctr"/>
        <c:lblOffset val="100"/>
        <c:noMultiLvlLbl val="0"/>
      </c:catAx>
      <c:valAx>
        <c:axId val="73630080"/>
        <c:scaling>
          <c:orientation val="minMax"/>
          <c:max val="1"/>
        </c:scaling>
        <c:delete val="0"/>
        <c:axPos val="r"/>
        <c:numFmt formatCode="0%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28288"/>
        <c:crosses val="max"/>
        <c:crossBetween val="between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033" r="0.75000000000000033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5</xdr:row>
      <xdr:rowOff>28575</xdr:rowOff>
    </xdr:from>
    <xdr:to>
      <xdr:col>6</xdr:col>
      <xdr:colOff>171450</xdr:colOff>
      <xdr:row>20</xdr:row>
      <xdr:rowOff>152400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200-0000B97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266700</xdr:colOff>
      <xdr:row>9</xdr:row>
      <xdr:rowOff>152400</xdr:rowOff>
    </xdr:from>
    <xdr:to>
      <xdr:col>1</xdr:col>
      <xdr:colOff>266700</xdr:colOff>
      <xdr:row>12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200-0000BA750000}"/>
            </a:ext>
          </a:extLst>
        </xdr:cNvPr>
        <xdr:cNvSpPr>
          <a:spLocks noChangeShapeType="1"/>
        </xdr:cNvSpPr>
      </xdr:nvSpPr>
      <xdr:spPr bwMode="auto">
        <a:xfrm flipV="1">
          <a:off x="447675" y="1571625"/>
          <a:ext cx="0" cy="333375"/>
        </a:xfrm>
        <a:prstGeom prst="line">
          <a:avLst/>
        </a:prstGeom>
        <a:noFill/>
        <a:ln w="2857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238125</xdr:colOff>
      <xdr:row>5</xdr:row>
      <xdr:rowOff>28575</xdr:rowOff>
    </xdr:from>
    <xdr:to>
      <xdr:col>12</xdr:col>
      <xdr:colOff>28575</xdr:colOff>
      <xdr:row>21</xdr:row>
      <xdr:rowOff>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200-0000BB7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21</xdr:row>
      <xdr:rowOff>152400</xdr:rowOff>
    </xdr:from>
    <xdr:to>
      <xdr:col>6</xdr:col>
      <xdr:colOff>152400</xdr:colOff>
      <xdr:row>42</xdr:row>
      <xdr:rowOff>9525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200-0000BC750000}"/>
            </a:ext>
          </a:extLst>
        </xdr:cNvPr>
        <xdr:cNvSpPr>
          <a:spLocks noChangeArrowheads="1"/>
        </xdr:cNvSpPr>
      </xdr:nvSpPr>
      <xdr:spPr bwMode="auto">
        <a:xfrm>
          <a:off x="104775" y="3514725"/>
          <a:ext cx="4086225" cy="32766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4</xdr:col>
      <xdr:colOff>612775</xdr:colOff>
      <xdr:row>30</xdr:row>
      <xdr:rowOff>120650</xdr:rowOff>
    </xdr:from>
    <xdr:to>
      <xdr:col>6</xdr:col>
      <xdr:colOff>39083</xdr:colOff>
      <xdr:row>32</xdr:row>
      <xdr:rowOff>152644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3127375" y="4959350"/>
          <a:ext cx="950308" cy="3558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800" b="0" i="0" strike="noStrike">
              <a:solidFill>
                <a:srgbClr val="000000"/>
              </a:solidFill>
              <a:latin typeface="Arial"/>
              <a:cs typeface="Arial"/>
            </a:rPr>
            <a:t>Descomposturas</a:t>
          </a:r>
        </a:p>
      </xdr:txBody>
    </xdr:sp>
    <xdr:clientData/>
  </xdr:twoCellAnchor>
  <xdr:twoCellAnchor>
    <xdr:from>
      <xdr:col>1</xdr:col>
      <xdr:colOff>228600</xdr:colOff>
      <xdr:row>31</xdr:row>
      <xdr:rowOff>133350</xdr:rowOff>
    </xdr:from>
    <xdr:to>
      <xdr:col>4</xdr:col>
      <xdr:colOff>600075</xdr:colOff>
      <xdr:row>31</xdr:row>
      <xdr:rowOff>133350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200-0000BE750000}"/>
            </a:ext>
          </a:extLst>
        </xdr:cNvPr>
        <xdr:cNvSpPr>
          <a:spLocks noChangeShapeType="1"/>
        </xdr:cNvSpPr>
      </xdr:nvSpPr>
      <xdr:spPr bwMode="auto">
        <a:xfrm flipH="1">
          <a:off x="409575" y="513397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24</xdr:row>
      <xdr:rowOff>123825</xdr:rowOff>
    </xdr:from>
    <xdr:to>
      <xdr:col>4</xdr:col>
      <xdr:colOff>438150</xdr:colOff>
      <xdr:row>31</xdr:row>
      <xdr:rowOff>133350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200-0000BF750000}"/>
            </a:ext>
          </a:extLst>
        </xdr:cNvPr>
        <xdr:cNvSpPr>
          <a:spLocks noChangeShapeType="1"/>
        </xdr:cNvSpPr>
      </xdr:nvSpPr>
      <xdr:spPr bwMode="auto">
        <a:xfrm flipH="1" flipV="1">
          <a:off x="2305050" y="3990975"/>
          <a:ext cx="64770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31</xdr:row>
      <xdr:rowOff>133350</xdr:rowOff>
    </xdr:from>
    <xdr:to>
      <xdr:col>4</xdr:col>
      <xdr:colOff>114300</xdr:colOff>
      <xdr:row>38</xdr:row>
      <xdr:rowOff>9525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00000000-0008-0000-0200-0000C0750000}"/>
            </a:ext>
          </a:extLst>
        </xdr:cNvPr>
        <xdr:cNvSpPr>
          <a:spLocks noChangeShapeType="1"/>
        </xdr:cNvSpPr>
      </xdr:nvSpPr>
      <xdr:spPr bwMode="auto">
        <a:xfrm flipH="1">
          <a:off x="2009775" y="5133975"/>
          <a:ext cx="619125" cy="1009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695325</xdr:colOff>
      <xdr:row>24</xdr:row>
      <xdr:rowOff>123825</xdr:rowOff>
    </xdr:from>
    <xdr:to>
      <xdr:col>2</xdr:col>
      <xdr:colOff>533400</xdr:colOff>
      <xdr:row>31</xdr:row>
      <xdr:rowOff>133350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00000000-0008-0000-0200-0000C1750000}"/>
            </a:ext>
          </a:extLst>
        </xdr:cNvPr>
        <xdr:cNvSpPr>
          <a:spLocks noChangeShapeType="1"/>
        </xdr:cNvSpPr>
      </xdr:nvSpPr>
      <xdr:spPr bwMode="auto">
        <a:xfrm flipH="1" flipV="1">
          <a:off x="876300" y="3990975"/>
          <a:ext cx="64770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647700</xdr:colOff>
      <xdr:row>31</xdr:row>
      <xdr:rowOff>152400</xdr:rowOff>
    </xdr:from>
    <xdr:to>
      <xdr:col>2</xdr:col>
      <xdr:colOff>438150</xdr:colOff>
      <xdr:row>38</xdr:row>
      <xdr:rowOff>28575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00000000-0008-0000-0200-0000C2750000}"/>
            </a:ext>
          </a:extLst>
        </xdr:cNvPr>
        <xdr:cNvSpPr>
          <a:spLocks noChangeShapeType="1"/>
        </xdr:cNvSpPr>
      </xdr:nvSpPr>
      <xdr:spPr bwMode="auto">
        <a:xfrm flipH="1">
          <a:off x="828675" y="5153025"/>
          <a:ext cx="600075" cy="1009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</xdr:col>
      <xdr:colOff>476250</xdr:colOff>
      <xdr:row>26</xdr:row>
      <xdr:rowOff>38100</xdr:rowOff>
    </xdr:from>
    <xdr:ext cx="18531" cy="170624"/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466850" y="4229100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oneCellAnchor>
    <xdr:from>
      <xdr:col>3</xdr:col>
      <xdr:colOff>228600</xdr:colOff>
      <xdr:row>23</xdr:row>
      <xdr:rowOff>38100</xdr:rowOff>
    </xdr:from>
    <xdr:ext cx="642780" cy="177425"/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981200" y="3743325"/>
          <a:ext cx="642780" cy="17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es-MX" sz="800" b="0" i="0" strike="noStrike">
              <a:solidFill>
                <a:srgbClr val="000000"/>
              </a:solidFill>
              <a:latin typeface="Comic Sans MS"/>
            </a:rPr>
            <a:t>MÉTODOS</a:t>
          </a:r>
        </a:p>
      </xdr:txBody>
    </xdr:sp>
    <xdr:clientData/>
  </xdr:oneCellAnchor>
  <xdr:oneCellAnchor>
    <xdr:from>
      <xdr:col>2</xdr:col>
      <xdr:colOff>723900</xdr:colOff>
      <xdr:row>38</xdr:row>
      <xdr:rowOff>38100</xdr:rowOff>
    </xdr:from>
    <xdr:ext cx="620784" cy="177425"/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714500" y="6172200"/>
          <a:ext cx="620784" cy="17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es-MX" sz="800" b="0" i="0" strike="noStrike">
              <a:solidFill>
                <a:srgbClr val="000000"/>
              </a:solidFill>
              <a:latin typeface="Comic Sans MS"/>
            </a:rPr>
            <a:t>MÁQUINA</a:t>
          </a:r>
        </a:p>
      </xdr:txBody>
    </xdr:sp>
    <xdr:clientData/>
  </xdr:oneCellAnchor>
  <xdr:oneCellAnchor>
    <xdr:from>
      <xdr:col>1</xdr:col>
      <xdr:colOff>346075</xdr:colOff>
      <xdr:row>38</xdr:row>
      <xdr:rowOff>85725</xdr:rowOff>
    </xdr:from>
    <xdr:ext cx="761109" cy="177425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527050" y="6219825"/>
          <a:ext cx="761109" cy="17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es-MX" sz="800" b="0" i="0" strike="noStrike">
              <a:solidFill>
                <a:srgbClr val="000000"/>
              </a:solidFill>
              <a:latin typeface="Comic Sans MS"/>
            </a:rPr>
            <a:t>PERSONAS</a:t>
          </a:r>
        </a:p>
      </xdr:txBody>
    </xdr:sp>
    <xdr:clientData/>
  </xdr:oneCellAnchor>
  <xdr:oneCellAnchor>
    <xdr:from>
      <xdr:col>1</xdr:col>
      <xdr:colOff>276225</xdr:colOff>
      <xdr:row>23</xdr:row>
      <xdr:rowOff>57150</xdr:rowOff>
    </xdr:from>
    <xdr:ext cx="710923" cy="201081"/>
    <xdr:sp macro="" textlink="">
      <xdr:nvSpPr>
        <xdr:cNvPr id="16" name="Text Box 2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457200" y="3762375"/>
          <a:ext cx="710923" cy="201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es-MX" sz="800" b="0" i="0" strike="noStrike">
              <a:solidFill>
                <a:srgbClr val="000000"/>
              </a:solidFill>
              <a:latin typeface="Comic Sans MS"/>
            </a:rPr>
            <a:t>MATERIAL</a:t>
          </a:r>
        </a:p>
      </xdr:txBody>
    </xdr:sp>
    <xdr:clientData/>
  </xdr:oneCellAnchor>
  <xdr:oneCellAnchor>
    <xdr:from>
      <xdr:col>3</xdr:col>
      <xdr:colOff>44450</xdr:colOff>
      <xdr:row>27</xdr:row>
      <xdr:rowOff>149225</xdr:rowOff>
    </xdr:from>
    <xdr:ext cx="18531" cy="170624"/>
    <xdr:sp macro="" textlink="">
      <xdr:nvSpPr>
        <xdr:cNvPr id="17" name="Text Box 2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797050" y="4502150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oneCellAnchor>
    <xdr:from>
      <xdr:col>3</xdr:col>
      <xdr:colOff>177800</xdr:colOff>
      <xdr:row>29</xdr:row>
      <xdr:rowOff>117475</xdr:rowOff>
    </xdr:from>
    <xdr:ext cx="18531" cy="170624"/>
    <xdr:sp macro="" textlink="">
      <xdr:nvSpPr>
        <xdr:cNvPr id="18" name="Text Box 22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930400" y="4794250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oneCellAnchor>
    <xdr:from>
      <xdr:col>2</xdr:col>
      <xdr:colOff>612775</xdr:colOff>
      <xdr:row>32</xdr:row>
      <xdr:rowOff>130175</xdr:rowOff>
    </xdr:from>
    <xdr:ext cx="18531" cy="170624"/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603375" y="5292725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oneCellAnchor>
    <xdr:from>
      <xdr:col>2</xdr:col>
      <xdr:colOff>447675</xdr:colOff>
      <xdr:row>34</xdr:row>
      <xdr:rowOff>85725</xdr:rowOff>
    </xdr:from>
    <xdr:ext cx="18531" cy="170624"/>
    <xdr:sp macro="" textlink="">
      <xdr:nvSpPr>
        <xdr:cNvPr id="20" name="Text Box 2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438275" y="5572125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oneCellAnchor>
    <xdr:from>
      <xdr:col>1</xdr:col>
      <xdr:colOff>139700</xdr:colOff>
      <xdr:row>33</xdr:row>
      <xdr:rowOff>38100</xdr:rowOff>
    </xdr:from>
    <xdr:ext cx="18531" cy="170624"/>
    <xdr:sp macro="" textlink="">
      <xdr:nvSpPr>
        <xdr:cNvPr id="21" name="Text Box 25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320675" y="5362575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oneCellAnchor>
    <xdr:from>
      <xdr:col>1</xdr:col>
      <xdr:colOff>247650</xdr:colOff>
      <xdr:row>27</xdr:row>
      <xdr:rowOff>38100</xdr:rowOff>
    </xdr:from>
    <xdr:ext cx="18531" cy="170624"/>
    <xdr:sp macro="" textlink="">
      <xdr:nvSpPr>
        <xdr:cNvPr id="22" name="Text Box 26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428625" y="4391025"/>
          <a:ext cx="18531" cy="1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endParaRPr lang="es-MX" sz="800" b="0" i="0" strike="noStrike">
            <a:solidFill>
              <a:srgbClr val="000000"/>
            </a:solidFill>
            <a:latin typeface="Comic Sans MS"/>
          </a:endParaRPr>
        </a:p>
      </xdr:txBody>
    </xdr:sp>
    <xdr:clientData/>
  </xdr:oneCellAnchor>
  <xdr:twoCellAnchor>
    <xdr:from>
      <xdr:col>0</xdr:col>
      <xdr:colOff>175846</xdr:colOff>
      <xdr:row>27</xdr:row>
      <xdr:rowOff>80597</xdr:rowOff>
    </xdr:from>
    <xdr:to>
      <xdr:col>2</xdr:col>
      <xdr:colOff>73269</xdr:colOff>
      <xdr:row>28</xdr:row>
      <xdr:rowOff>109904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46F98533-0912-474D-9CA9-58922BFC7286}"/>
            </a:ext>
          </a:extLst>
        </xdr:cNvPr>
        <xdr:cNvSpPr txBox="1"/>
      </xdr:nvSpPr>
      <xdr:spPr>
        <a:xfrm>
          <a:off x="175846" y="4433522"/>
          <a:ext cx="888023" cy="1912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/>
            <a:t>baja </a:t>
          </a:r>
          <a:r>
            <a:rPr lang="es-MX" sz="1000"/>
            <a:t>calidad</a:t>
          </a:r>
          <a:endParaRPr lang="es-MX" sz="1050"/>
        </a:p>
      </xdr:txBody>
    </xdr:sp>
    <xdr:clientData/>
  </xdr:twoCellAnchor>
  <xdr:twoCellAnchor>
    <xdr:from>
      <xdr:col>2</xdr:col>
      <xdr:colOff>153865</xdr:colOff>
      <xdr:row>24</xdr:row>
      <xdr:rowOff>36634</xdr:rowOff>
    </xdr:from>
    <xdr:to>
      <xdr:col>3</xdr:col>
      <xdr:colOff>573698</xdr:colOff>
      <xdr:row>26</xdr:row>
      <xdr:rowOff>144341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D8CB9548-F9C5-4052-94FD-CB71AA69EDA6}"/>
            </a:ext>
          </a:extLst>
        </xdr:cNvPr>
        <xdr:cNvSpPr txBox="1"/>
      </xdr:nvSpPr>
      <xdr:spPr>
        <a:xfrm>
          <a:off x="1144465" y="3903784"/>
          <a:ext cx="1181833" cy="431557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Falta</a:t>
          </a:r>
          <a:r>
            <a:rPr lang="es-MX" sz="1000" baseline="0"/>
            <a:t> mantenimiento</a:t>
          </a:r>
          <a:endParaRPr lang="es-MX" sz="1000"/>
        </a:p>
      </xdr:txBody>
    </xdr:sp>
    <xdr:clientData/>
  </xdr:twoCellAnchor>
  <xdr:twoCellAnchor>
    <xdr:from>
      <xdr:col>2</xdr:col>
      <xdr:colOff>278424</xdr:colOff>
      <xdr:row>27</xdr:row>
      <xdr:rowOff>135549</xdr:rowOff>
    </xdr:from>
    <xdr:to>
      <xdr:col>4</xdr:col>
      <xdr:colOff>66676</xdr:colOff>
      <xdr:row>29</xdr:row>
      <xdr:rowOff>51290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18FCF67E-20DF-456E-A5CB-49B89D58AC77}"/>
            </a:ext>
          </a:extLst>
        </xdr:cNvPr>
        <xdr:cNvSpPr txBox="1"/>
      </xdr:nvSpPr>
      <xdr:spPr>
        <a:xfrm>
          <a:off x="1269024" y="4488474"/>
          <a:ext cx="1312252" cy="2395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Falta</a:t>
          </a:r>
          <a:r>
            <a:rPr lang="es-MX" sz="1000" baseline="0"/>
            <a:t> de planeación</a:t>
          </a:r>
          <a:endParaRPr lang="es-MX" sz="1000"/>
        </a:p>
      </xdr:txBody>
    </xdr:sp>
    <xdr:clientData/>
  </xdr:twoCellAnchor>
  <xdr:twoCellAnchor>
    <xdr:from>
      <xdr:col>2</xdr:col>
      <xdr:colOff>583223</xdr:colOff>
      <xdr:row>30</xdr:row>
      <xdr:rowOff>9526</xdr:rowOff>
    </xdr:from>
    <xdr:to>
      <xdr:col>4</xdr:col>
      <xdr:colOff>241056</xdr:colOff>
      <xdr:row>31</xdr:row>
      <xdr:rowOff>38833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B1F27511-9F73-4A91-BED0-3FCFEBE1CCF7}"/>
            </a:ext>
          </a:extLst>
        </xdr:cNvPr>
        <xdr:cNvSpPr txBox="1"/>
      </xdr:nvSpPr>
      <xdr:spPr>
        <a:xfrm>
          <a:off x="1573823" y="4848226"/>
          <a:ext cx="1181833" cy="1912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Falta</a:t>
          </a:r>
          <a:r>
            <a:rPr lang="es-MX" sz="1000" baseline="0"/>
            <a:t> instructivo</a:t>
          </a:r>
          <a:endParaRPr lang="es-MX" sz="1000"/>
        </a:p>
      </xdr:txBody>
    </xdr:sp>
    <xdr:clientData/>
  </xdr:twoCellAnchor>
  <xdr:twoCellAnchor>
    <xdr:from>
      <xdr:col>1</xdr:col>
      <xdr:colOff>0</xdr:colOff>
      <xdr:row>32</xdr:row>
      <xdr:rowOff>87923</xdr:rowOff>
    </xdr:from>
    <xdr:to>
      <xdr:col>1</xdr:col>
      <xdr:colOff>791308</xdr:colOff>
      <xdr:row>35</xdr:row>
      <xdr:rowOff>102576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30E2E817-98CD-49ED-A1F9-37D5F0F6A97E}"/>
            </a:ext>
          </a:extLst>
        </xdr:cNvPr>
        <xdr:cNvSpPr txBox="1"/>
      </xdr:nvSpPr>
      <xdr:spPr>
        <a:xfrm>
          <a:off x="180975" y="5250473"/>
          <a:ext cx="791308" cy="500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Mal</a:t>
          </a:r>
          <a:r>
            <a:rPr lang="es-MX" sz="1000" baseline="0"/>
            <a:t> capacitado</a:t>
          </a:r>
          <a:endParaRPr lang="es-MX" sz="1000"/>
        </a:p>
      </xdr:txBody>
    </xdr:sp>
    <xdr:clientData/>
  </xdr:twoCellAnchor>
  <xdr:twoCellAnchor>
    <xdr:from>
      <xdr:col>2</xdr:col>
      <xdr:colOff>388326</xdr:colOff>
      <xdr:row>32</xdr:row>
      <xdr:rowOff>134083</xdr:rowOff>
    </xdr:from>
    <xdr:to>
      <xdr:col>3</xdr:col>
      <xdr:colOff>680672</xdr:colOff>
      <xdr:row>34</xdr:row>
      <xdr:rowOff>49824</xdr:rowOff>
    </xdr:to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6D13786C-72B3-4B84-9879-A0B990FA4DCA}"/>
            </a:ext>
          </a:extLst>
        </xdr:cNvPr>
        <xdr:cNvSpPr txBox="1"/>
      </xdr:nvSpPr>
      <xdr:spPr>
        <a:xfrm>
          <a:off x="1378926" y="5296633"/>
          <a:ext cx="1054346" cy="2395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Mal</a:t>
          </a:r>
          <a:r>
            <a:rPr lang="es-MX" sz="1000" baseline="0"/>
            <a:t> desgastadas</a:t>
          </a:r>
          <a:endParaRPr lang="es-MX" sz="1000"/>
        </a:p>
      </xdr:txBody>
    </xdr:sp>
    <xdr:clientData/>
  </xdr:twoCellAnchor>
  <xdr:twoCellAnchor>
    <xdr:from>
      <xdr:col>2</xdr:col>
      <xdr:colOff>134082</xdr:colOff>
      <xdr:row>35</xdr:row>
      <xdr:rowOff>34436</xdr:rowOff>
    </xdr:from>
    <xdr:to>
      <xdr:col>3</xdr:col>
      <xdr:colOff>426428</xdr:colOff>
      <xdr:row>37</xdr:row>
      <xdr:rowOff>124556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0F9AD46E-1541-45EA-A9A1-608F7DA5DC80}"/>
            </a:ext>
          </a:extLst>
        </xdr:cNvPr>
        <xdr:cNvSpPr txBox="1"/>
      </xdr:nvSpPr>
      <xdr:spPr>
        <a:xfrm>
          <a:off x="1124682" y="5682761"/>
          <a:ext cx="1054346" cy="4139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Bajo</a:t>
          </a:r>
          <a:r>
            <a:rPr lang="es-MX" sz="1000" baseline="0"/>
            <a:t> rendimiento</a:t>
          </a:r>
          <a:endParaRPr lang="es-MX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Z43"/>
  <sheetViews>
    <sheetView zoomScale="130" zoomScaleNormal="130" workbookViewId="0">
      <selection activeCell="B16" sqref="B16"/>
    </sheetView>
  </sheetViews>
  <sheetFormatPr baseColWidth="10" defaultRowHeight="12.75" x14ac:dyDescent="0.2"/>
  <cols>
    <col min="1" max="1" width="1.42578125" style="1" customWidth="1"/>
    <col min="2" max="2" width="33.7109375" style="2" bestFit="1" customWidth="1"/>
    <col min="3" max="3" width="9.85546875" style="2" customWidth="1"/>
    <col min="4" max="10" width="9.85546875" style="2" bestFit="1" customWidth="1"/>
    <col min="11" max="14" width="9.28515625" style="2" customWidth="1"/>
    <col min="15" max="15" width="8.28515625" style="1" customWidth="1"/>
    <col min="16" max="19" width="11.42578125" style="1"/>
    <col min="20" max="16384" width="11.42578125" style="2"/>
  </cols>
  <sheetData>
    <row r="1" spans="2:26" ht="5.2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26" x14ac:dyDescent="0.2">
      <c r="B2" s="1"/>
      <c r="C2" s="1"/>
      <c r="D2" s="1"/>
      <c r="E2" s="3">
        <v>1</v>
      </c>
      <c r="F2" s="3">
        <v>2</v>
      </c>
      <c r="G2" s="3">
        <v>3</v>
      </c>
      <c r="H2" s="3">
        <v>4</v>
      </c>
      <c r="I2" s="3">
        <v>5</v>
      </c>
      <c r="J2" s="3">
        <v>6</v>
      </c>
      <c r="K2" s="3">
        <v>7</v>
      </c>
      <c r="L2" s="3">
        <v>8</v>
      </c>
      <c r="M2" s="3">
        <v>9</v>
      </c>
      <c r="N2" s="3">
        <v>10</v>
      </c>
    </row>
    <row r="3" spans="2:26" x14ac:dyDescent="0.2">
      <c r="B3" s="4" t="s">
        <v>0</v>
      </c>
      <c r="C3" s="5" t="s">
        <v>1</v>
      </c>
      <c r="D3" s="6" t="s">
        <v>2</v>
      </c>
      <c r="E3" s="7">
        <v>43837</v>
      </c>
      <c r="F3" s="8">
        <v>43844</v>
      </c>
      <c r="G3" s="8">
        <v>43851</v>
      </c>
      <c r="H3" s="8">
        <v>43858</v>
      </c>
      <c r="I3" s="8">
        <v>43865</v>
      </c>
      <c r="J3" s="8">
        <v>43872</v>
      </c>
      <c r="K3" s="8"/>
      <c r="L3" s="8"/>
      <c r="M3" s="8"/>
      <c r="N3" s="8"/>
    </row>
    <row r="4" spans="2:26" x14ac:dyDescent="0.2">
      <c r="B4" s="9" t="s">
        <v>3</v>
      </c>
      <c r="C4" s="10">
        <v>21</v>
      </c>
      <c r="D4" s="11"/>
      <c r="E4" s="12">
        <v>14</v>
      </c>
      <c r="F4" s="13">
        <v>16</v>
      </c>
      <c r="G4" s="14">
        <v>18</v>
      </c>
      <c r="H4" s="13">
        <v>20</v>
      </c>
      <c r="I4" s="14">
        <v>19</v>
      </c>
      <c r="J4" s="13">
        <v>23</v>
      </c>
      <c r="K4" s="15"/>
      <c r="L4" s="9"/>
      <c r="M4" s="15"/>
      <c r="N4" s="9"/>
      <c r="R4" s="16"/>
      <c r="T4" s="16"/>
      <c r="V4" s="16"/>
      <c r="W4" s="16"/>
      <c r="Z4" s="16"/>
    </row>
    <row r="5" spans="2:26" x14ac:dyDescent="0.2">
      <c r="B5" s="9" t="s">
        <v>4</v>
      </c>
      <c r="C5" s="17">
        <v>1</v>
      </c>
      <c r="D5" s="11"/>
      <c r="E5" s="18">
        <v>1</v>
      </c>
      <c r="F5" s="19">
        <v>1</v>
      </c>
      <c r="G5" s="20">
        <v>1</v>
      </c>
      <c r="H5" s="19">
        <v>1</v>
      </c>
      <c r="I5" s="20">
        <v>1</v>
      </c>
      <c r="J5" s="19">
        <v>1</v>
      </c>
      <c r="K5" s="15"/>
      <c r="L5" s="9"/>
      <c r="M5" s="15"/>
      <c r="N5" s="9"/>
    </row>
    <row r="6" spans="2:26" x14ac:dyDescent="0.2">
      <c r="B6" s="9" t="s">
        <v>5</v>
      </c>
      <c r="C6" s="10">
        <v>4</v>
      </c>
      <c r="D6" s="11"/>
      <c r="E6" s="21">
        <v>3</v>
      </c>
      <c r="F6" s="22">
        <v>4</v>
      </c>
      <c r="G6" s="23">
        <v>1</v>
      </c>
      <c r="H6" s="22">
        <v>3</v>
      </c>
      <c r="I6" s="23">
        <v>4</v>
      </c>
      <c r="J6" s="22">
        <v>5</v>
      </c>
      <c r="K6" s="15"/>
      <c r="L6" s="9"/>
      <c r="M6" s="15"/>
      <c r="N6" s="9"/>
    </row>
    <row r="7" spans="2:26" x14ac:dyDescent="0.2">
      <c r="B7" s="9" t="s">
        <v>6</v>
      </c>
      <c r="C7" s="10">
        <v>3</v>
      </c>
      <c r="D7" s="24"/>
      <c r="E7" s="21">
        <v>6</v>
      </c>
      <c r="F7" s="9">
        <v>12</v>
      </c>
      <c r="G7" s="15">
        <v>23</v>
      </c>
      <c r="H7" s="9">
        <v>14</v>
      </c>
      <c r="I7" s="15">
        <v>9</v>
      </c>
      <c r="J7" s="9">
        <v>7</v>
      </c>
      <c r="K7" s="15"/>
      <c r="L7" s="9"/>
      <c r="M7" s="15"/>
      <c r="N7" s="9"/>
    </row>
    <row r="8" spans="2:26" x14ac:dyDescent="0.2">
      <c r="B8" s="9" t="s">
        <v>7</v>
      </c>
      <c r="C8" s="17">
        <v>0.95</v>
      </c>
      <c r="D8" s="24"/>
      <c r="E8" s="18">
        <v>0.8</v>
      </c>
      <c r="F8" s="19">
        <v>0.8</v>
      </c>
      <c r="G8" s="20">
        <v>0.8</v>
      </c>
      <c r="H8" s="19">
        <v>0.85</v>
      </c>
      <c r="I8" s="20">
        <v>0.85</v>
      </c>
      <c r="J8" s="19">
        <v>0.85</v>
      </c>
      <c r="K8" s="15"/>
      <c r="L8" s="9"/>
      <c r="M8" s="15"/>
      <c r="N8" s="9"/>
    </row>
    <row r="9" spans="2:26" x14ac:dyDescent="0.2">
      <c r="B9" s="9" t="s">
        <v>8</v>
      </c>
      <c r="C9" s="10">
        <v>5</v>
      </c>
      <c r="D9" s="25"/>
      <c r="E9" s="26">
        <v>4.0999999999999996</v>
      </c>
      <c r="F9" s="27">
        <v>4.3</v>
      </c>
      <c r="G9" s="26">
        <v>4.1100000000000003</v>
      </c>
      <c r="H9" s="27">
        <v>4.32</v>
      </c>
      <c r="I9" s="26">
        <v>4.7</v>
      </c>
      <c r="J9" s="27">
        <v>4.34</v>
      </c>
      <c r="K9" s="15"/>
      <c r="L9" s="9"/>
      <c r="M9" s="15"/>
      <c r="N9" s="9"/>
    </row>
    <row r="10" spans="2:26" x14ac:dyDescent="0.2">
      <c r="B10" s="9" t="s">
        <v>9</v>
      </c>
      <c r="C10" s="28">
        <v>250</v>
      </c>
      <c r="D10" s="24"/>
      <c r="E10" s="29">
        <v>2345</v>
      </c>
      <c r="F10" s="30">
        <v>3112</v>
      </c>
      <c r="G10" s="29">
        <v>645</v>
      </c>
      <c r="H10" s="30">
        <v>345</v>
      </c>
      <c r="I10" s="29">
        <v>1245</v>
      </c>
      <c r="J10" s="30">
        <v>3124</v>
      </c>
      <c r="K10" s="31"/>
      <c r="L10" s="32"/>
      <c r="M10" s="31"/>
      <c r="N10" s="9"/>
    </row>
    <row r="11" spans="2:26" x14ac:dyDescent="0.2">
      <c r="B11" s="9" t="s">
        <v>10</v>
      </c>
      <c r="C11" s="28">
        <v>300</v>
      </c>
      <c r="D11" s="25"/>
      <c r="E11" s="33">
        <v>343</v>
      </c>
      <c r="F11" s="34">
        <v>337</v>
      </c>
      <c r="G11" s="35">
        <v>362</v>
      </c>
      <c r="H11" s="34">
        <v>338</v>
      </c>
      <c r="I11" s="35">
        <v>337</v>
      </c>
      <c r="J11" s="34">
        <v>325</v>
      </c>
      <c r="K11" s="35"/>
      <c r="L11" s="34"/>
      <c r="M11" s="35"/>
      <c r="N11" s="34"/>
    </row>
    <row r="12" spans="2:26" x14ac:dyDescent="0.2">
      <c r="B12" s="9" t="s">
        <v>11</v>
      </c>
      <c r="C12" s="28">
        <v>545000</v>
      </c>
      <c r="D12" s="24"/>
      <c r="E12" s="36">
        <v>3004234</v>
      </c>
      <c r="F12" s="30">
        <v>2334756</v>
      </c>
      <c r="G12" s="29">
        <v>2945893</v>
      </c>
      <c r="H12" s="30">
        <v>2564392</v>
      </c>
      <c r="I12" s="29">
        <v>1945678</v>
      </c>
      <c r="J12" s="30">
        <v>1234975</v>
      </c>
      <c r="K12" s="35"/>
      <c r="L12" s="34"/>
      <c r="M12" s="35"/>
      <c r="N12" s="34"/>
    </row>
    <row r="13" spans="2:26" x14ac:dyDescent="0.2">
      <c r="B13" s="9" t="s">
        <v>12</v>
      </c>
      <c r="C13" s="10">
        <v>12</v>
      </c>
      <c r="D13" s="25"/>
      <c r="E13" s="26">
        <v>4.5</v>
      </c>
      <c r="F13" s="27">
        <v>4</v>
      </c>
      <c r="G13" s="26">
        <v>6.7</v>
      </c>
      <c r="H13" s="27">
        <v>7.1</v>
      </c>
      <c r="I13" s="26">
        <v>8.3000000000000007</v>
      </c>
      <c r="J13" s="27">
        <v>9</v>
      </c>
      <c r="K13" s="35"/>
      <c r="L13" s="34"/>
      <c r="M13" s="35"/>
      <c r="N13" s="34"/>
    </row>
    <row r="14" spans="2:26" x14ac:dyDescent="0.2">
      <c r="B14" s="9" t="s">
        <v>13</v>
      </c>
      <c r="C14" s="28">
        <v>500</v>
      </c>
      <c r="D14" s="25"/>
      <c r="E14" s="36">
        <v>2820</v>
      </c>
      <c r="F14" s="30">
        <v>645</v>
      </c>
      <c r="G14" s="29">
        <v>2323</v>
      </c>
      <c r="H14" s="30">
        <v>976</v>
      </c>
      <c r="I14" s="29">
        <v>1733</v>
      </c>
      <c r="J14" s="30">
        <v>756</v>
      </c>
      <c r="K14" s="35"/>
      <c r="L14" s="34"/>
      <c r="M14" s="35"/>
      <c r="N14" s="34"/>
    </row>
    <row r="15" spans="2:26" x14ac:dyDescent="0.2">
      <c r="B15" s="9" t="s">
        <v>14</v>
      </c>
      <c r="C15" s="17">
        <v>1</v>
      </c>
      <c r="D15" s="11"/>
      <c r="E15" s="18">
        <v>1</v>
      </c>
      <c r="F15" s="19">
        <v>1</v>
      </c>
      <c r="G15" s="18">
        <v>1</v>
      </c>
      <c r="H15" s="19">
        <v>1</v>
      </c>
      <c r="I15" s="18">
        <v>1</v>
      </c>
      <c r="J15" s="19">
        <v>1</v>
      </c>
      <c r="K15" s="35"/>
      <c r="L15" s="34"/>
      <c r="M15" s="35"/>
      <c r="N15" s="34"/>
    </row>
    <row r="16" spans="2:26" x14ac:dyDescent="0.2">
      <c r="B16" s="37" t="s">
        <v>15</v>
      </c>
      <c r="C16" s="38">
        <v>0.85</v>
      </c>
      <c r="D16" s="25"/>
      <c r="E16" s="18">
        <v>0.7</v>
      </c>
      <c r="F16" s="19">
        <v>0.73</v>
      </c>
      <c r="G16" s="20">
        <v>0.75</v>
      </c>
      <c r="H16" s="19">
        <v>0.79</v>
      </c>
      <c r="I16" s="20">
        <v>0.81</v>
      </c>
      <c r="J16" s="19">
        <v>0.81</v>
      </c>
      <c r="K16" s="35"/>
      <c r="L16" s="34"/>
      <c r="M16" s="35"/>
      <c r="N16" s="34"/>
    </row>
    <row r="17" spans="2:14" x14ac:dyDescent="0.2">
      <c r="B17" s="9" t="s">
        <v>16</v>
      </c>
      <c r="C17" s="10">
        <v>25</v>
      </c>
      <c r="D17" s="24"/>
      <c r="E17" s="21">
        <v>42</v>
      </c>
      <c r="F17" s="9">
        <v>42</v>
      </c>
      <c r="G17" s="15">
        <v>42</v>
      </c>
      <c r="H17" s="9">
        <v>42</v>
      </c>
      <c r="I17" s="15">
        <v>37</v>
      </c>
      <c r="J17" s="9">
        <v>37</v>
      </c>
      <c r="K17" s="15"/>
      <c r="L17" s="9"/>
      <c r="M17" s="15"/>
      <c r="N17" s="9"/>
    </row>
    <row r="18" spans="2:14" ht="7.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">
      <c r="B19" s="39" t="s">
        <v>17</v>
      </c>
      <c r="C19" s="40"/>
      <c r="D19" s="41"/>
      <c r="E19" s="42">
        <v>0.28999999999999998</v>
      </c>
      <c r="F19" s="43">
        <v>0.28999999999999998</v>
      </c>
      <c r="G19" s="42">
        <v>0.28999999999999998</v>
      </c>
      <c r="H19" s="43">
        <v>0.28000000000000003</v>
      </c>
      <c r="I19" s="42">
        <v>0.28000000000000003</v>
      </c>
      <c r="J19" s="43">
        <v>0.28000000000000003</v>
      </c>
      <c r="K19" s="42"/>
      <c r="L19" s="43"/>
      <c r="M19" s="42"/>
      <c r="N19" s="43"/>
    </row>
    <row r="20" spans="2:14" x14ac:dyDescent="0.2">
      <c r="B20" s="39" t="s">
        <v>18</v>
      </c>
      <c r="C20" s="40"/>
      <c r="D20" s="41"/>
      <c r="E20" s="42">
        <v>0.54</v>
      </c>
      <c r="F20" s="43">
        <v>0.54</v>
      </c>
      <c r="G20" s="42">
        <v>0.54</v>
      </c>
      <c r="H20" s="43">
        <v>0.52</v>
      </c>
      <c r="I20" s="42">
        <v>0.52</v>
      </c>
      <c r="J20" s="43">
        <v>0.52</v>
      </c>
      <c r="K20" s="42"/>
      <c r="L20" s="43"/>
      <c r="M20" s="42"/>
      <c r="N20" s="43"/>
    </row>
    <row r="21" spans="2:14" x14ac:dyDescent="0.2">
      <c r="B21" s="39" t="s">
        <v>19</v>
      </c>
      <c r="C21" s="40"/>
      <c r="D21" s="44"/>
      <c r="E21" s="45">
        <f t="shared" ref="E21:J21" si="0">1-E19-E20</f>
        <v>0.16999999999999993</v>
      </c>
      <c r="F21" s="46">
        <f t="shared" si="0"/>
        <v>0.16999999999999993</v>
      </c>
      <c r="G21" s="45">
        <f t="shared" si="0"/>
        <v>0.16999999999999993</v>
      </c>
      <c r="H21" s="46">
        <f t="shared" si="0"/>
        <v>0.19999999999999996</v>
      </c>
      <c r="I21" s="45">
        <f t="shared" si="0"/>
        <v>0.19999999999999996</v>
      </c>
      <c r="J21" s="46">
        <f t="shared" si="0"/>
        <v>0.19999999999999996</v>
      </c>
      <c r="K21" s="47"/>
      <c r="L21" s="39"/>
      <c r="M21" s="47"/>
      <c r="N21" s="39"/>
    </row>
    <row r="22" spans="2:14" ht="6.7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">
      <c r="B23" s="48" t="s">
        <v>20</v>
      </c>
      <c r="C23" s="40"/>
      <c r="D23" s="49"/>
      <c r="E23" s="50">
        <v>432050</v>
      </c>
      <c r="F23" s="51">
        <v>384870</v>
      </c>
      <c r="G23" s="50">
        <v>422456</v>
      </c>
      <c r="H23" s="51">
        <v>389754</v>
      </c>
      <c r="I23" s="50">
        <v>389455</v>
      </c>
      <c r="J23" s="51">
        <v>456032</v>
      </c>
      <c r="K23" s="52"/>
      <c r="L23" s="48"/>
      <c r="M23" s="52"/>
      <c r="N23" s="48"/>
    </row>
    <row r="24" spans="2:14" x14ac:dyDescent="0.2">
      <c r="B24" s="48" t="s">
        <v>21</v>
      </c>
      <c r="C24" s="40"/>
      <c r="D24" s="49"/>
      <c r="E24" s="50">
        <v>189000</v>
      </c>
      <c r="F24" s="51">
        <v>125679</v>
      </c>
      <c r="G24" s="50">
        <v>167453</v>
      </c>
      <c r="H24" s="51">
        <v>133456</v>
      </c>
      <c r="I24" s="50">
        <v>133234</v>
      </c>
      <c r="J24" s="51">
        <v>197034</v>
      </c>
      <c r="K24" s="52"/>
      <c r="L24" s="48"/>
      <c r="M24" s="52"/>
      <c r="N24" s="48"/>
    </row>
    <row r="25" spans="2:14" x14ac:dyDescent="0.2">
      <c r="B25" s="48" t="s">
        <v>22</v>
      </c>
      <c r="C25" s="40"/>
      <c r="D25" s="49"/>
      <c r="E25" s="50">
        <v>131200</v>
      </c>
      <c r="F25" s="51">
        <v>130242</v>
      </c>
      <c r="G25" s="50">
        <v>132000</v>
      </c>
      <c r="H25" s="51">
        <v>132426</v>
      </c>
      <c r="I25" s="50">
        <v>128034</v>
      </c>
      <c r="J25" s="51">
        <v>111342</v>
      </c>
      <c r="K25" s="52"/>
      <c r="L25" s="48"/>
      <c r="M25" s="52"/>
      <c r="N25" s="48"/>
    </row>
    <row r="26" spans="2:14" x14ac:dyDescent="0.2">
      <c r="B26" s="48" t="s">
        <v>23</v>
      </c>
      <c r="C26" s="40"/>
      <c r="D26" s="49"/>
      <c r="E26" s="53">
        <f>E23-E24-E25</f>
        <v>111850</v>
      </c>
      <c r="F26" s="54">
        <f t="shared" ref="F26:J26" si="1">F23-F24-F25</f>
        <v>128949</v>
      </c>
      <c r="G26" s="53">
        <f t="shared" si="1"/>
        <v>123003</v>
      </c>
      <c r="H26" s="54">
        <f t="shared" si="1"/>
        <v>123872</v>
      </c>
      <c r="I26" s="53">
        <f t="shared" si="1"/>
        <v>128187</v>
      </c>
      <c r="J26" s="54">
        <f t="shared" si="1"/>
        <v>147656</v>
      </c>
      <c r="K26" s="52"/>
      <c r="L26" s="48"/>
      <c r="M26" s="52"/>
      <c r="N26" s="48"/>
    </row>
    <row r="27" spans="2:14" x14ac:dyDescent="0.2">
      <c r="B27" s="48" t="s">
        <v>24</v>
      </c>
      <c r="C27" s="40"/>
      <c r="D27" s="55"/>
      <c r="E27" s="56">
        <f>E26/E23</f>
        <v>0.25888207383404699</v>
      </c>
      <c r="F27" s="57">
        <f t="shared" ref="F27:J27" si="2">F26/F23</f>
        <v>0.33504559981292387</v>
      </c>
      <c r="G27" s="56">
        <f t="shared" si="2"/>
        <v>0.29116168311019375</v>
      </c>
      <c r="H27" s="57">
        <f t="shared" si="2"/>
        <v>0.31782098451843982</v>
      </c>
      <c r="I27" s="56">
        <f t="shared" si="2"/>
        <v>0.32914457382752821</v>
      </c>
      <c r="J27" s="57">
        <f t="shared" si="2"/>
        <v>0.32378429583888851</v>
      </c>
      <c r="K27" s="52"/>
      <c r="L27" s="48"/>
      <c r="M27" s="52"/>
      <c r="N27" s="48"/>
    </row>
    <row r="28" spans="2:14" x14ac:dyDescent="0.2">
      <c r="B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ht="6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4" ht="8.2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">
      <c r="B33" s="1"/>
      <c r="C33" s="58"/>
      <c r="D33" s="1" t="s">
        <v>25</v>
      </c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">
      <c r="B35" s="1"/>
      <c r="C35" s="59"/>
      <c r="D35" s="1" t="s">
        <v>26</v>
      </c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">
      <c r="B37" s="1"/>
      <c r="C37" s="60"/>
      <c r="D37" s="1" t="s">
        <v>27</v>
      </c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</sheetData>
  <hyperlinks>
    <hyperlink ref="B16" location="'4 Q´s'!A1" display="OEE" xr:uid="{00000000-0004-0000-0000-000000000000}"/>
  </hyperlinks>
  <pageMargins left="0.75" right="0.75" top="0.45" bottom="1" header="0" footer="0"/>
  <pageSetup paperSize="9" orientation="landscape"/>
  <headerFooter alignWithMargins="0">
    <oddFooter>&amp;Rwww.leansixsigmainstitute.org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2"/>
  </sheetPr>
  <dimension ref="B2:Q46"/>
  <sheetViews>
    <sheetView tabSelected="1" topLeftCell="A19" zoomScale="145" zoomScaleNormal="145" workbookViewId="0"/>
  </sheetViews>
  <sheetFormatPr baseColWidth="10" defaultRowHeight="12.75" x14ac:dyDescent="0.2"/>
  <cols>
    <col min="1" max="1" width="2.7109375" style="61" customWidth="1"/>
    <col min="2" max="2" width="12.140625" style="61" customWidth="1"/>
    <col min="3" max="6" width="11.42578125" style="61"/>
    <col min="7" max="7" width="4" style="61" customWidth="1"/>
    <col min="8" max="8" width="4.7109375" style="61" customWidth="1"/>
    <col min="9" max="9" width="4.85546875" style="61" customWidth="1"/>
    <col min="10" max="10" width="33.42578125" style="61" customWidth="1"/>
    <col min="11" max="12" width="8.7109375" style="61" customWidth="1"/>
    <col min="13" max="13" width="51.140625" style="61" customWidth="1"/>
    <col min="14" max="14" width="14.42578125" style="61" customWidth="1"/>
    <col min="15" max="16384" width="11.42578125" style="61"/>
  </cols>
  <sheetData>
    <row r="2" spans="2:16" ht="15" x14ac:dyDescent="0.25">
      <c r="B2" s="61" t="s">
        <v>28</v>
      </c>
      <c r="C2" s="62">
        <v>43979</v>
      </c>
      <c r="D2" s="63" t="s">
        <v>29</v>
      </c>
      <c r="E2" s="64">
        <v>10</v>
      </c>
      <c r="J2" s="65" t="s">
        <v>30</v>
      </c>
      <c r="K2" s="66"/>
      <c r="L2" s="67"/>
    </row>
    <row r="4" spans="2:16" x14ac:dyDescent="0.2">
      <c r="B4" s="68" t="s">
        <v>31</v>
      </c>
      <c r="C4" s="69"/>
      <c r="D4" s="69"/>
      <c r="E4" s="69"/>
      <c r="F4" s="69"/>
      <c r="G4" s="69"/>
      <c r="H4" s="69"/>
      <c r="I4" s="69"/>
      <c r="J4" s="69"/>
      <c r="K4" s="69"/>
      <c r="L4" s="70"/>
      <c r="N4" s="63" t="s">
        <v>29</v>
      </c>
      <c r="O4" s="63" t="s">
        <v>15</v>
      </c>
      <c r="P4" s="63" t="s">
        <v>32</v>
      </c>
    </row>
    <row r="5" spans="2:16" ht="7.5" customHeight="1" x14ac:dyDescent="0.2">
      <c r="N5" s="63"/>
      <c r="O5" s="71"/>
      <c r="P5" s="71"/>
    </row>
    <row r="6" spans="2:16" x14ac:dyDescent="0.2">
      <c r="N6" s="63">
        <v>2</v>
      </c>
      <c r="O6" s="71">
        <v>0.36</v>
      </c>
      <c r="P6" s="71">
        <v>0.85</v>
      </c>
    </row>
    <row r="7" spans="2:16" x14ac:dyDescent="0.2">
      <c r="N7" s="63">
        <v>3</v>
      </c>
      <c r="O7" s="71">
        <v>0.48</v>
      </c>
      <c r="P7" s="71">
        <v>0.85</v>
      </c>
    </row>
    <row r="8" spans="2:16" x14ac:dyDescent="0.2">
      <c r="N8" s="63">
        <v>4</v>
      </c>
      <c r="O8" s="71">
        <v>0.49</v>
      </c>
      <c r="P8" s="71">
        <v>0.85</v>
      </c>
    </row>
    <row r="9" spans="2:16" x14ac:dyDescent="0.2">
      <c r="N9" s="63">
        <v>5</v>
      </c>
      <c r="O9" s="71">
        <v>0.56000000000000005</v>
      </c>
      <c r="P9" s="71">
        <v>0.85</v>
      </c>
    </row>
    <row r="10" spans="2:16" x14ac:dyDescent="0.2">
      <c r="N10" s="63">
        <v>6</v>
      </c>
      <c r="O10" s="71">
        <v>0.59</v>
      </c>
      <c r="P10" s="71">
        <v>0.85</v>
      </c>
    </row>
    <row r="11" spans="2:16" x14ac:dyDescent="0.2">
      <c r="N11" s="63">
        <v>7</v>
      </c>
      <c r="O11" s="71">
        <v>0.63</v>
      </c>
      <c r="P11" s="71">
        <v>0.85</v>
      </c>
    </row>
    <row r="12" spans="2:16" x14ac:dyDescent="0.2">
      <c r="N12" s="63">
        <v>8</v>
      </c>
      <c r="O12" s="71">
        <v>0.65</v>
      </c>
      <c r="P12" s="71">
        <v>0.85</v>
      </c>
    </row>
    <row r="13" spans="2:16" x14ac:dyDescent="0.2">
      <c r="N13" s="63">
        <v>9</v>
      </c>
      <c r="O13" s="71">
        <v>0.71</v>
      </c>
      <c r="P13" s="71">
        <v>0.85</v>
      </c>
    </row>
    <row r="14" spans="2:16" x14ac:dyDescent="0.2">
      <c r="N14" s="63">
        <v>10</v>
      </c>
      <c r="O14" s="71">
        <v>0.73</v>
      </c>
      <c r="P14" s="71">
        <v>0.85</v>
      </c>
    </row>
    <row r="16" spans="2:16" x14ac:dyDescent="0.2">
      <c r="N16" s="61" t="s">
        <v>33</v>
      </c>
      <c r="O16" s="61" t="s">
        <v>34</v>
      </c>
    </row>
    <row r="17" spans="8:17" x14ac:dyDescent="0.2">
      <c r="N17" s="1" t="s">
        <v>35</v>
      </c>
      <c r="O17" s="72">
        <v>198</v>
      </c>
      <c r="P17" s="71">
        <f>O17/$O$22</f>
        <v>0.53369272237196763</v>
      </c>
      <c r="Q17" s="73">
        <f>P17</f>
        <v>0.53369272237196763</v>
      </c>
    </row>
    <row r="18" spans="8:17" x14ac:dyDescent="0.2">
      <c r="N18" s="1" t="s">
        <v>36</v>
      </c>
      <c r="O18" s="61">
        <v>78</v>
      </c>
      <c r="P18" s="71">
        <f>O18/$O$22</f>
        <v>0.21024258760107817</v>
      </c>
      <c r="Q18" s="73">
        <f>Q17+P18</f>
        <v>0.7439353099730458</v>
      </c>
    </row>
    <row r="19" spans="8:17" x14ac:dyDescent="0.2">
      <c r="N19" s="1" t="s">
        <v>37</v>
      </c>
      <c r="O19" s="61">
        <v>45</v>
      </c>
      <c r="P19" s="71">
        <f>O19/$O$22</f>
        <v>0.12129380053908356</v>
      </c>
      <c r="Q19" s="73">
        <f>Q18+P19</f>
        <v>0.86522911051212936</v>
      </c>
    </row>
    <row r="20" spans="8:17" x14ac:dyDescent="0.2">
      <c r="N20" s="1" t="s">
        <v>38</v>
      </c>
      <c r="O20" s="61">
        <v>35</v>
      </c>
      <c r="P20" s="71">
        <f>O20/$O$22</f>
        <v>9.4339622641509441E-2</v>
      </c>
      <c r="Q20" s="73">
        <f>Q19+P20</f>
        <v>0.95956873315363878</v>
      </c>
    </row>
    <row r="21" spans="8:17" x14ac:dyDescent="0.2">
      <c r="N21" s="1" t="s">
        <v>39</v>
      </c>
      <c r="O21" s="61">
        <v>15</v>
      </c>
      <c r="P21" s="71">
        <f>O21/$O$22</f>
        <v>4.0431266846361183E-2</v>
      </c>
      <c r="Q21" s="73">
        <f>Q20+P21</f>
        <v>1</v>
      </c>
    </row>
    <row r="22" spans="8:17" x14ac:dyDescent="0.2">
      <c r="O22" s="74">
        <f>SUM(O17:O21)</f>
        <v>371</v>
      </c>
    </row>
    <row r="23" spans="8:17" ht="14.25" x14ac:dyDescent="0.3">
      <c r="H23" s="75" t="s">
        <v>40</v>
      </c>
      <c r="I23" s="75" t="s">
        <v>41</v>
      </c>
      <c r="J23" s="76" t="s">
        <v>42</v>
      </c>
      <c r="K23" s="75" t="s">
        <v>43</v>
      </c>
      <c r="L23" s="75" t="s">
        <v>44</v>
      </c>
    </row>
    <row r="24" spans="8:17" x14ac:dyDescent="0.2">
      <c r="H24" s="77">
        <v>2</v>
      </c>
      <c r="I24" s="78" t="s">
        <v>45</v>
      </c>
      <c r="J24" s="79" t="s">
        <v>46</v>
      </c>
      <c r="K24" s="80">
        <v>43837</v>
      </c>
      <c r="L24" s="80">
        <v>43839</v>
      </c>
    </row>
    <row r="25" spans="8:17" x14ac:dyDescent="0.2">
      <c r="H25" s="77">
        <v>3</v>
      </c>
      <c r="I25" s="78" t="s">
        <v>45</v>
      </c>
      <c r="J25" s="79" t="s">
        <v>47</v>
      </c>
      <c r="K25" s="80">
        <v>43844</v>
      </c>
      <c r="L25" s="80">
        <v>43846</v>
      </c>
    </row>
    <row r="26" spans="8:17" x14ac:dyDescent="0.2">
      <c r="H26" s="77">
        <v>5</v>
      </c>
      <c r="I26" s="78" t="s">
        <v>45</v>
      </c>
      <c r="J26" s="79" t="s">
        <v>48</v>
      </c>
      <c r="K26" s="80">
        <v>43858</v>
      </c>
      <c r="L26" s="80">
        <v>43860</v>
      </c>
    </row>
    <row r="27" spans="8:17" x14ac:dyDescent="0.2">
      <c r="H27" s="77"/>
      <c r="I27" s="77"/>
      <c r="J27" s="81"/>
      <c r="K27" s="80"/>
      <c r="L27" s="80"/>
    </row>
    <row r="28" spans="8:17" x14ac:dyDescent="0.2">
      <c r="H28" s="77"/>
      <c r="I28" s="77"/>
      <c r="J28" s="81"/>
      <c r="K28" s="80"/>
      <c r="L28" s="80"/>
    </row>
    <row r="29" spans="8:17" x14ac:dyDescent="0.2">
      <c r="H29" s="77"/>
      <c r="I29" s="77"/>
      <c r="J29" s="81"/>
      <c r="K29" s="80"/>
      <c r="L29" s="80"/>
    </row>
    <row r="30" spans="8:17" x14ac:dyDescent="0.2">
      <c r="H30" s="77"/>
      <c r="I30" s="77"/>
      <c r="J30" s="81"/>
      <c r="K30" s="80"/>
      <c r="L30" s="80"/>
    </row>
    <row r="31" spans="8:17" x14ac:dyDescent="0.2">
      <c r="H31" s="77"/>
      <c r="I31" s="77"/>
      <c r="J31" s="81"/>
      <c r="K31" s="80"/>
      <c r="L31" s="80"/>
    </row>
    <row r="32" spans="8:17" x14ac:dyDescent="0.2">
      <c r="H32" s="77"/>
      <c r="I32" s="77"/>
      <c r="J32" s="81"/>
      <c r="K32" s="80"/>
      <c r="L32" s="80"/>
    </row>
    <row r="33" spans="2:12" x14ac:dyDescent="0.2">
      <c r="H33" s="77"/>
      <c r="I33" s="77"/>
      <c r="J33" s="81"/>
      <c r="K33" s="80"/>
      <c r="L33" s="80"/>
    </row>
    <row r="34" spans="2:12" x14ac:dyDescent="0.2">
      <c r="H34" s="77"/>
      <c r="I34" s="77"/>
      <c r="J34" s="81"/>
      <c r="K34" s="80"/>
      <c r="L34" s="80"/>
    </row>
    <row r="35" spans="2:12" x14ac:dyDescent="0.2">
      <c r="H35" s="77"/>
      <c r="I35" s="77"/>
      <c r="J35" s="81"/>
      <c r="K35" s="80"/>
      <c r="L35" s="80"/>
    </row>
    <row r="36" spans="2:12" x14ac:dyDescent="0.2">
      <c r="H36" s="77"/>
      <c r="I36" s="77"/>
      <c r="J36" s="81"/>
      <c r="K36" s="80"/>
      <c r="L36" s="80"/>
    </row>
    <row r="37" spans="2:12" x14ac:dyDescent="0.2">
      <c r="H37" s="77"/>
      <c r="I37" s="77"/>
      <c r="J37" s="81"/>
      <c r="K37" s="80"/>
      <c r="L37" s="80"/>
    </row>
    <row r="38" spans="2:12" x14ac:dyDescent="0.2">
      <c r="H38" s="77"/>
      <c r="I38" s="77"/>
      <c r="J38" s="81"/>
      <c r="K38" s="80"/>
      <c r="L38" s="80"/>
    </row>
    <row r="39" spans="2:12" x14ac:dyDescent="0.2">
      <c r="H39" s="77"/>
      <c r="I39" s="77"/>
      <c r="J39" s="81"/>
      <c r="K39" s="80"/>
      <c r="L39" s="80"/>
    </row>
    <row r="40" spans="2:12" x14ac:dyDescent="0.2">
      <c r="H40" s="77"/>
      <c r="I40" s="77"/>
      <c r="J40" s="81"/>
      <c r="K40" s="80"/>
      <c r="L40" s="80"/>
    </row>
    <row r="41" spans="2:12" x14ac:dyDescent="0.2">
      <c r="H41" s="77"/>
      <c r="I41" s="77"/>
      <c r="J41" s="81"/>
      <c r="K41" s="80"/>
      <c r="L41" s="80"/>
    </row>
    <row r="42" spans="2:12" x14ac:dyDescent="0.2">
      <c r="H42" s="77"/>
      <c r="I42" s="77"/>
      <c r="J42" s="81"/>
      <c r="K42" s="80"/>
      <c r="L42" s="80"/>
    </row>
    <row r="44" spans="2:12" x14ac:dyDescent="0.2">
      <c r="B44" s="82" t="s">
        <v>49</v>
      </c>
      <c r="C44" s="69"/>
      <c r="D44" s="69"/>
      <c r="E44" s="69"/>
      <c r="F44" s="69"/>
      <c r="G44" s="69"/>
      <c r="H44" s="69"/>
      <c r="I44" s="69"/>
      <c r="J44" s="69"/>
      <c r="K44" s="69"/>
      <c r="L44" s="70"/>
    </row>
    <row r="45" spans="2:12" x14ac:dyDescent="0.2">
      <c r="B45" s="82"/>
      <c r="C45" s="69"/>
      <c r="D45" s="69"/>
      <c r="E45" s="69"/>
      <c r="F45" s="69"/>
      <c r="G45" s="69"/>
      <c r="H45" s="69"/>
      <c r="I45" s="69"/>
      <c r="J45" s="69"/>
      <c r="K45" s="69"/>
      <c r="L45" s="70"/>
    </row>
    <row r="46" spans="2:12" x14ac:dyDescent="0.2">
      <c r="B46" s="82"/>
      <c r="C46" s="69"/>
      <c r="D46" s="69"/>
      <c r="E46" s="69"/>
      <c r="F46" s="69"/>
      <c r="G46" s="69"/>
      <c r="H46" s="69"/>
      <c r="I46" s="69"/>
      <c r="J46" s="69"/>
      <c r="K46" s="69"/>
      <c r="L46" s="70"/>
    </row>
  </sheetData>
  <pageMargins left="0.61" right="0.28000000000000003" top="0.36" bottom="0.21" header="0" footer="0"/>
  <pageSetup orientation="landscape"/>
  <headerFooter alignWithMargins="0">
    <oddFooter>&amp;Rwww.leansixsigmainstitute.org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Box Score</vt:lpstr>
      <vt:lpstr>4 Q´s</vt:lpstr>
      <vt:lpstr>'4 Q´s'!Área_de_impresión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2022-01-15T06:13:43Z</dcterms:created>
  <dcterms:modified xsi:type="dcterms:W3CDTF">2025-10-04T04:21:09Z</dcterms:modified>
</cp:coreProperties>
</file>